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Laird\AppData\Local\Microsoft\Windows\INetCache\Content.Outlook\VVY44A8W\"/>
    </mc:Choice>
  </mc:AlternateContent>
  <xr:revisionPtr revIDLastSave="0" documentId="13_ncr:1_{67975E6A-E432-43DF-B3D5-40446798222A}" xr6:coauthVersionLast="47" xr6:coauthVersionMax="47" xr10:uidLastSave="{00000000-0000-0000-0000-000000000000}"/>
  <bookViews>
    <workbookView xWindow="9260" yWindow="1190" windowWidth="10550" windowHeight="8320" xr2:uid="{FBA1F000-3B91-476A-898E-FDD6F4F177A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7" i="1" l="1"/>
  <c r="B80" i="1"/>
  <c r="B70" i="1"/>
  <c r="B62" i="1"/>
  <c r="B54" i="1"/>
  <c r="B48" i="1"/>
  <c r="B41" i="1"/>
  <c r="B33" i="1"/>
  <c r="B26" i="1"/>
  <c r="B95" i="1" s="1"/>
  <c r="B12" i="1"/>
  <c r="D87" i="1"/>
  <c r="C87" i="1"/>
  <c r="C62" i="1"/>
  <c r="C33" i="1"/>
  <c r="C12" i="1"/>
  <c r="D12" i="1"/>
  <c r="D80" i="1"/>
  <c r="C70" i="1"/>
  <c r="D70" i="1"/>
  <c r="D62" i="1"/>
  <c r="D54" i="1"/>
  <c r="D48" i="1"/>
  <c r="D41" i="1"/>
  <c r="C26" i="1"/>
  <c r="D33" i="1"/>
  <c r="D26" i="1"/>
  <c r="C54" i="1"/>
  <c r="C80" i="1"/>
  <c r="C48" i="1"/>
  <c r="C41" i="1"/>
  <c r="C95" i="1" l="1"/>
  <c r="C97" i="1" s="1"/>
  <c r="B97" i="1"/>
  <c r="D95" i="1"/>
  <c r="D97" i="1" s="1"/>
</calcChain>
</file>

<file path=xl/sharedStrings.xml><?xml version="1.0" encoding="utf-8"?>
<sst xmlns="http://schemas.openxmlformats.org/spreadsheetml/2006/main" count="93" uniqueCount="63">
  <si>
    <t>2024 Budget</t>
  </si>
  <si>
    <t>2025 Budget</t>
  </si>
  <si>
    <t xml:space="preserve">  </t>
  </si>
  <si>
    <t>Income</t>
  </si>
  <si>
    <t>Assessment</t>
  </si>
  <si>
    <t>Mission and Service</t>
  </si>
  <si>
    <t>Salary Support</t>
  </si>
  <si>
    <t>Other Grants (Archives)</t>
  </si>
  <si>
    <t>Other Revnue</t>
  </si>
  <si>
    <t>PTCC Grant</t>
  </si>
  <si>
    <t>Property Fund</t>
  </si>
  <si>
    <t>Investment Income</t>
  </si>
  <si>
    <t>Transfers</t>
  </si>
  <si>
    <t>learning/Comm/MP</t>
  </si>
  <si>
    <t>Total</t>
  </si>
  <si>
    <t>Expenses</t>
  </si>
  <si>
    <t>Regional Operations</t>
  </si>
  <si>
    <t>Staff</t>
  </si>
  <si>
    <t>CA/SD/RM50%/KF</t>
  </si>
  <si>
    <t>Travel</t>
  </si>
  <si>
    <t>Staff Support</t>
  </si>
  <si>
    <t>Exec Meetings</t>
  </si>
  <si>
    <t>Exec Events</t>
  </si>
  <si>
    <t>Archives</t>
  </si>
  <si>
    <t>Corporations</t>
  </si>
  <si>
    <t>Legal</t>
  </si>
  <si>
    <t>Learning Fund</t>
  </si>
  <si>
    <t>Professional Fees</t>
  </si>
  <si>
    <t>Section J</t>
  </si>
  <si>
    <t>Communities of Faith</t>
  </si>
  <si>
    <t>JN</t>
  </si>
  <si>
    <t>CSC  Meetings</t>
  </si>
  <si>
    <t>CSC Events</t>
  </si>
  <si>
    <t>Pastoral Relations</t>
  </si>
  <si>
    <t>MC/PK50%</t>
  </si>
  <si>
    <t>HRC Meetings</t>
  </si>
  <si>
    <t>HRC Events</t>
  </si>
  <si>
    <t>Emergency Fund</t>
  </si>
  <si>
    <t>Connecting</t>
  </si>
  <si>
    <t>KS</t>
  </si>
  <si>
    <t>RC Meetings</t>
  </si>
  <si>
    <t>*Mission Support Grants</t>
  </si>
  <si>
    <t>Communication</t>
  </si>
  <si>
    <t>PK50%/MP</t>
  </si>
  <si>
    <t>Social Justice and Outreach</t>
  </si>
  <si>
    <t>TS50%/RM25%/Vacant</t>
  </si>
  <si>
    <t>D &amp; J  Commission meetings (50%)</t>
  </si>
  <si>
    <t>D &amp; J Commission Events (50%)</t>
  </si>
  <si>
    <t>Faith Formation</t>
  </si>
  <si>
    <t>KD/RM25%</t>
  </si>
  <si>
    <t>D&amp;J Commission Events (50%)</t>
  </si>
  <si>
    <t>Chaplaincy</t>
  </si>
  <si>
    <t>Right Relations</t>
  </si>
  <si>
    <t>TS50%</t>
  </si>
  <si>
    <t>Other</t>
  </si>
  <si>
    <t>Emerging Ministry</t>
  </si>
  <si>
    <t>Office and Admin costs</t>
  </si>
  <si>
    <t>GCO Acctg &amp; IT</t>
  </si>
  <si>
    <t>Office Operations</t>
  </si>
  <si>
    <t>Building Expenses</t>
  </si>
  <si>
    <t>Mission Support Grants</t>
  </si>
  <si>
    <t>Difference</t>
  </si>
  <si>
    <t>as at Sept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</si>
</sst>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5" fontId="1" fillId="0" borderId="0" xfId="0" applyNumberFormat="1" applyFont="1"/>
    <xf numFmtId="0" fontId="1" fillId="2" borderId="0" xfId="0" applyFont="1" applyFill="1"/>
    <xf numFmtId="0" fontId="0" fillId="2" borderId="0" xfId="0" applyFill="1"/>
    <xf numFmtId="3" fontId="0" fillId="0" borderId="0" xfId="0" applyNumberFormat="1"/>
    <xf numFmtId="3" fontId="0" fillId="2" borderId="0" xfId="0" applyNumberFormat="1" applyFill="1"/>
    <xf numFmtId="0" fontId="2" fillId="0" borderId="0" xfId="0" applyFont="1"/>
    <xf numFmtId="0" fontId="1" fillId="3" borderId="0" xfId="0" applyFont="1" applyFill="1"/>
    <xf numFmtId="0" fontId="0" fillId="3" borderId="0" xfId="0" applyFill="1"/>
    <xf numFmtId="3" fontId="0" fillId="3" borderId="0" xfId="0" applyNumberFormat="1" applyFill="1"/>
    <xf numFmtId="0" fontId="1" fillId="4" borderId="0" xfId="0" applyFont="1" applyFill="1"/>
    <xf numFmtId="0" fontId="0" fillId="4" borderId="0" xfId="0" applyFill="1"/>
    <xf numFmtId="3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1B6A8-1A93-4668-9FE3-3159E78FA691}">
  <dimension ref="A1:P97"/>
  <sheetViews>
    <sheetView tabSelected="1" topLeftCell="A84" workbookViewId="0">
      <selection activeCell="C93" sqref="C93"/>
    </sheetView>
  </sheetViews>
  <sheetFormatPr defaultRowHeight="14.5" x14ac:dyDescent="0.35"/>
  <cols>
    <col min="1" max="1" width="29.7265625" bestFit="1" customWidth="1"/>
    <col min="2" max="2" width="17.81640625" customWidth="1"/>
    <col min="3" max="3" width="19.1796875" customWidth="1"/>
    <col min="4" max="4" width="11.1796875" bestFit="1" customWidth="1"/>
    <col min="5" max="5" width="7.90625" customWidth="1"/>
    <col min="6" max="6" width="0.90625" customWidth="1"/>
    <col min="7" max="7" width="0.81640625" customWidth="1"/>
    <col min="8" max="8" width="17.54296875" customWidth="1"/>
    <col min="9" max="9" width="17.453125" hidden="1" customWidth="1"/>
    <col min="16" max="16" width="11.1796875" bestFit="1" customWidth="1"/>
  </cols>
  <sheetData>
    <row r="1" spans="1:16" x14ac:dyDescent="0.35">
      <c r="B1" s="8" t="s">
        <v>0</v>
      </c>
      <c r="C1" s="2" t="s">
        <v>62</v>
      </c>
      <c r="D1" s="11" t="s">
        <v>1</v>
      </c>
      <c r="E1" s="3"/>
      <c r="F1" s="3"/>
      <c r="G1" s="3"/>
      <c r="H1" s="3" t="s">
        <v>2</v>
      </c>
      <c r="I1" s="1"/>
      <c r="P1" s="1"/>
    </row>
    <row r="2" spans="1:16" x14ac:dyDescent="0.35">
      <c r="A2" s="1" t="s">
        <v>3</v>
      </c>
      <c r="B2" s="9"/>
      <c r="D2" s="12"/>
      <c r="E2" s="4"/>
      <c r="F2" s="4"/>
      <c r="G2" s="4"/>
    </row>
    <row r="3" spans="1:16" x14ac:dyDescent="0.35">
      <c r="A3" t="s">
        <v>4</v>
      </c>
      <c r="B3" s="10">
        <v>325000</v>
      </c>
      <c r="C3" s="5">
        <v>256599</v>
      </c>
      <c r="D3" s="13">
        <v>325000</v>
      </c>
      <c r="E3" s="6"/>
      <c r="F3" s="4"/>
      <c r="G3" s="4"/>
      <c r="P3" s="5"/>
    </row>
    <row r="4" spans="1:16" x14ac:dyDescent="0.35">
      <c r="A4" t="s">
        <v>5</v>
      </c>
      <c r="B4" s="10">
        <v>180000</v>
      </c>
      <c r="C4" s="5">
        <v>180000</v>
      </c>
      <c r="D4" s="13">
        <v>180000</v>
      </c>
      <c r="E4" s="4"/>
      <c r="F4" s="6"/>
      <c r="G4" s="4"/>
      <c r="P4" s="5"/>
    </row>
    <row r="5" spans="1:16" x14ac:dyDescent="0.35">
      <c r="A5" t="s">
        <v>6</v>
      </c>
      <c r="B5" s="10">
        <v>68340</v>
      </c>
      <c r="C5" s="5">
        <v>50250</v>
      </c>
      <c r="D5" s="13">
        <v>69707</v>
      </c>
      <c r="E5" s="6"/>
      <c r="F5" s="4"/>
      <c r="G5" s="4"/>
      <c r="P5" s="5"/>
    </row>
    <row r="6" spans="1:16" x14ac:dyDescent="0.35">
      <c r="A6" t="s">
        <v>7</v>
      </c>
      <c r="B6" s="10">
        <v>20000</v>
      </c>
      <c r="C6" s="5">
        <v>19000</v>
      </c>
      <c r="D6" s="13">
        <v>20000</v>
      </c>
      <c r="E6" s="6"/>
      <c r="F6" s="4"/>
      <c r="G6" s="6"/>
      <c r="P6" s="5"/>
    </row>
    <row r="7" spans="1:16" x14ac:dyDescent="0.35">
      <c r="A7" t="s">
        <v>8</v>
      </c>
      <c r="B7" s="10"/>
      <c r="C7" s="5">
        <v>24827</v>
      </c>
      <c r="D7" s="13"/>
      <c r="E7" s="6"/>
      <c r="F7" s="4"/>
      <c r="G7" s="6"/>
      <c r="P7" s="5"/>
    </row>
    <row r="8" spans="1:16" x14ac:dyDescent="0.35">
      <c r="A8" t="s">
        <v>9</v>
      </c>
      <c r="B8" s="10">
        <v>60000</v>
      </c>
      <c r="C8" s="5">
        <v>70000</v>
      </c>
      <c r="D8" s="13">
        <v>82000</v>
      </c>
      <c r="E8" s="6"/>
      <c r="F8" s="4"/>
      <c r="G8" s="6"/>
      <c r="P8" s="5"/>
    </row>
    <row r="9" spans="1:16" x14ac:dyDescent="0.35">
      <c r="A9" t="s">
        <v>10</v>
      </c>
      <c r="B9" s="10">
        <v>19782</v>
      </c>
      <c r="C9" s="5">
        <v>14836</v>
      </c>
      <c r="D9" s="13">
        <v>19871</v>
      </c>
      <c r="E9" s="4"/>
      <c r="F9" s="4"/>
      <c r="G9" s="6"/>
      <c r="P9" s="5"/>
    </row>
    <row r="10" spans="1:16" x14ac:dyDescent="0.35">
      <c r="A10" t="s">
        <v>11</v>
      </c>
      <c r="B10" s="10">
        <v>55000</v>
      </c>
      <c r="C10" s="5">
        <v>69076</v>
      </c>
      <c r="D10" s="13">
        <v>55000</v>
      </c>
      <c r="E10" s="4"/>
      <c r="F10" s="4"/>
      <c r="G10" s="6"/>
      <c r="P10" s="5"/>
    </row>
    <row r="11" spans="1:16" x14ac:dyDescent="0.35">
      <c r="A11" t="s">
        <v>12</v>
      </c>
      <c r="B11" s="10">
        <v>89178</v>
      </c>
      <c r="C11" s="5">
        <v>25408</v>
      </c>
      <c r="D11" s="13">
        <v>91710</v>
      </c>
      <c r="E11" s="6"/>
      <c r="F11" s="4"/>
      <c r="G11" s="6"/>
      <c r="I11" t="s">
        <v>13</v>
      </c>
      <c r="P11" s="5"/>
    </row>
    <row r="12" spans="1:16" x14ac:dyDescent="0.35">
      <c r="A12" t="s">
        <v>14</v>
      </c>
      <c r="B12" s="10">
        <f>SUM(B3:B11)</f>
        <v>817300</v>
      </c>
      <c r="C12" s="5">
        <f>SUM(C3:C11)</f>
        <v>709996</v>
      </c>
      <c r="D12" s="13">
        <f>SUM(D3:D11)</f>
        <v>843288</v>
      </c>
      <c r="E12" s="4"/>
      <c r="F12" s="4"/>
      <c r="G12" s="4"/>
      <c r="I12" s="5"/>
      <c r="P12" s="5"/>
    </row>
    <row r="13" spans="1:16" x14ac:dyDescent="0.35">
      <c r="A13" s="1" t="s">
        <v>15</v>
      </c>
      <c r="B13" s="9"/>
      <c r="D13" s="12"/>
      <c r="E13" s="4"/>
      <c r="F13" s="4"/>
      <c r="G13" s="4"/>
    </row>
    <row r="14" spans="1:16" x14ac:dyDescent="0.35">
      <c r="A14" s="7" t="s">
        <v>16</v>
      </c>
      <c r="B14" s="9"/>
      <c r="D14" s="12"/>
      <c r="E14" s="4"/>
      <c r="F14" s="4"/>
      <c r="G14" s="4"/>
    </row>
    <row r="15" spans="1:16" x14ac:dyDescent="0.35">
      <c r="A15" t="s">
        <v>17</v>
      </c>
      <c r="B15" s="10">
        <v>101472</v>
      </c>
      <c r="C15" s="5">
        <v>77530</v>
      </c>
      <c r="D15" s="13">
        <v>98409</v>
      </c>
      <c r="E15" s="6"/>
      <c r="F15" s="4"/>
      <c r="G15" s="4"/>
      <c r="I15" t="s">
        <v>18</v>
      </c>
      <c r="P15" s="5"/>
    </row>
    <row r="16" spans="1:16" x14ac:dyDescent="0.35">
      <c r="A16" t="s">
        <v>19</v>
      </c>
      <c r="B16" s="10">
        <v>6000</v>
      </c>
      <c r="C16" s="5">
        <v>2176</v>
      </c>
      <c r="D16" s="13">
        <v>6000</v>
      </c>
      <c r="E16" s="6"/>
      <c r="F16" s="4"/>
      <c r="G16" s="4"/>
      <c r="P16" s="5"/>
    </row>
    <row r="17" spans="1:16" x14ac:dyDescent="0.35">
      <c r="A17" t="s">
        <v>20</v>
      </c>
      <c r="B17" s="10">
        <v>2000</v>
      </c>
      <c r="C17" s="5">
        <v>605</v>
      </c>
      <c r="D17" s="13">
        <v>2000</v>
      </c>
      <c r="E17" s="6"/>
      <c r="F17" s="4"/>
      <c r="G17" s="4"/>
      <c r="P17" s="5"/>
    </row>
    <row r="18" spans="1:16" x14ac:dyDescent="0.35">
      <c r="A18" t="s">
        <v>21</v>
      </c>
      <c r="B18" s="10">
        <v>5000</v>
      </c>
      <c r="C18" s="5">
        <v>3209</v>
      </c>
      <c r="D18" s="13">
        <v>5000</v>
      </c>
      <c r="E18" s="6"/>
      <c r="F18" s="4"/>
      <c r="G18" s="4"/>
      <c r="P18" s="5"/>
    </row>
    <row r="19" spans="1:16" x14ac:dyDescent="0.35">
      <c r="A19" t="s">
        <v>22</v>
      </c>
      <c r="B19" s="10">
        <v>5000</v>
      </c>
      <c r="C19" s="5">
        <v>1456</v>
      </c>
      <c r="D19" s="13">
        <v>5000</v>
      </c>
      <c r="E19" s="4"/>
      <c r="F19" s="4"/>
      <c r="G19" s="6"/>
      <c r="P19" s="5"/>
    </row>
    <row r="20" spans="1:16" x14ac:dyDescent="0.35">
      <c r="A20" t="s">
        <v>23</v>
      </c>
      <c r="B20" s="10">
        <v>40000</v>
      </c>
      <c r="C20" s="5">
        <v>30000</v>
      </c>
      <c r="D20" s="13">
        <v>40000</v>
      </c>
      <c r="E20" s="6"/>
      <c r="F20" s="4"/>
      <c r="G20" s="4"/>
      <c r="P20" s="5"/>
    </row>
    <row r="21" spans="1:16" x14ac:dyDescent="0.35">
      <c r="A21" t="s">
        <v>24</v>
      </c>
      <c r="B21" s="10">
        <v>2000</v>
      </c>
      <c r="C21" s="5">
        <v>1725</v>
      </c>
      <c r="D21" s="13">
        <v>2000</v>
      </c>
      <c r="E21" s="6"/>
      <c r="F21" s="4"/>
      <c r="G21" s="4"/>
      <c r="P21" s="5"/>
    </row>
    <row r="22" spans="1:16" x14ac:dyDescent="0.35">
      <c r="A22" t="s">
        <v>25</v>
      </c>
      <c r="B22" s="10">
        <v>10000</v>
      </c>
      <c r="C22" s="5">
        <v>1639</v>
      </c>
      <c r="D22" s="13">
        <v>10000</v>
      </c>
      <c r="E22" s="6"/>
      <c r="F22" s="4"/>
      <c r="G22" s="4"/>
      <c r="P22" s="5"/>
    </row>
    <row r="23" spans="1:16" x14ac:dyDescent="0.35">
      <c r="A23" t="s">
        <v>26</v>
      </c>
      <c r="B23" s="10">
        <v>30000</v>
      </c>
      <c r="C23" s="5">
        <v>1000</v>
      </c>
      <c r="D23" s="13">
        <v>30000</v>
      </c>
      <c r="E23" s="4"/>
      <c r="F23" s="4"/>
      <c r="G23" s="6"/>
      <c r="P23" s="5"/>
    </row>
    <row r="24" spans="1:16" x14ac:dyDescent="0.35">
      <c r="A24" t="s">
        <v>27</v>
      </c>
      <c r="B24" s="10">
        <v>20000</v>
      </c>
      <c r="C24" s="5">
        <v>16850</v>
      </c>
      <c r="D24" s="13">
        <v>25000</v>
      </c>
      <c r="E24" s="4"/>
      <c r="F24" s="4"/>
      <c r="G24" s="6"/>
      <c r="P24" s="5"/>
    </row>
    <row r="25" spans="1:16" x14ac:dyDescent="0.35">
      <c r="A25" t="s">
        <v>28</v>
      </c>
      <c r="B25" s="9"/>
      <c r="C25" s="5"/>
      <c r="D25" s="12"/>
      <c r="E25" s="6"/>
      <c r="F25" s="4"/>
      <c r="G25" s="6"/>
      <c r="P25" s="5"/>
    </row>
    <row r="26" spans="1:16" x14ac:dyDescent="0.35">
      <c r="A26" t="s">
        <v>14</v>
      </c>
      <c r="B26" s="10">
        <f>SUM(B15:B25)</f>
        <v>221472</v>
      </c>
      <c r="C26" s="5">
        <f>SUM(C15:C25)</f>
        <v>136190</v>
      </c>
      <c r="D26" s="13">
        <f>SUM(D15:D25)</f>
        <v>223409</v>
      </c>
      <c r="E26" s="6"/>
      <c r="F26" s="4"/>
      <c r="G26" s="4"/>
      <c r="P26" s="5"/>
    </row>
    <row r="27" spans="1:16" x14ac:dyDescent="0.35">
      <c r="B27" s="9"/>
      <c r="D27" s="12"/>
    </row>
    <row r="28" spans="1:16" x14ac:dyDescent="0.35">
      <c r="A28" s="7" t="s">
        <v>29</v>
      </c>
      <c r="B28" s="9"/>
      <c r="D28" s="12"/>
      <c r="E28" s="4"/>
      <c r="F28" s="4"/>
      <c r="G28" s="4"/>
    </row>
    <row r="29" spans="1:16" x14ac:dyDescent="0.35">
      <c r="A29" t="s">
        <v>17</v>
      </c>
      <c r="B29" s="10">
        <v>124520</v>
      </c>
      <c r="C29" s="5">
        <v>95816</v>
      </c>
      <c r="D29" s="13">
        <v>128642</v>
      </c>
      <c r="E29" s="6"/>
      <c r="F29" s="4"/>
      <c r="G29" s="6"/>
      <c r="I29" t="s">
        <v>30</v>
      </c>
      <c r="P29" s="5"/>
    </row>
    <row r="30" spans="1:16" x14ac:dyDescent="0.35">
      <c r="A30" t="s">
        <v>19</v>
      </c>
      <c r="B30" s="10">
        <v>6000</v>
      </c>
      <c r="C30" s="5">
        <v>1857</v>
      </c>
      <c r="D30" s="13">
        <v>6000</v>
      </c>
      <c r="E30" s="6"/>
      <c r="F30" s="4"/>
      <c r="G30" s="6"/>
      <c r="P30" s="5"/>
    </row>
    <row r="31" spans="1:16" x14ac:dyDescent="0.35">
      <c r="A31" t="s">
        <v>31</v>
      </c>
      <c r="B31" s="10">
        <v>3000</v>
      </c>
      <c r="C31" s="5">
        <v>75</v>
      </c>
      <c r="D31" s="13">
        <v>3000</v>
      </c>
      <c r="E31" s="6"/>
      <c r="F31" s="4"/>
      <c r="G31" s="4"/>
      <c r="P31" s="5"/>
    </row>
    <row r="32" spans="1:16" x14ac:dyDescent="0.35">
      <c r="A32" t="s">
        <v>32</v>
      </c>
      <c r="B32" s="10">
        <v>10000</v>
      </c>
      <c r="C32" s="5">
        <v>1000</v>
      </c>
      <c r="D32" s="13">
        <v>10000</v>
      </c>
      <c r="E32" s="4"/>
      <c r="F32" s="4"/>
      <c r="G32" s="6"/>
      <c r="P32" s="5"/>
    </row>
    <row r="33" spans="1:16" x14ac:dyDescent="0.35">
      <c r="A33" t="s">
        <v>14</v>
      </c>
      <c r="B33" s="10">
        <f>SUM(B29:B32)</f>
        <v>143520</v>
      </c>
      <c r="C33" s="5">
        <f>SUM(C29:C32)</f>
        <v>98748</v>
      </c>
      <c r="D33" s="13">
        <f>SUM(D29:D32)</f>
        <v>147642</v>
      </c>
      <c r="E33" s="6"/>
      <c r="F33" s="4"/>
      <c r="G33" s="4"/>
      <c r="P33" s="5"/>
    </row>
    <row r="34" spans="1:16" x14ac:dyDescent="0.35">
      <c r="B34" s="9"/>
      <c r="D34" s="12"/>
      <c r="E34" s="4"/>
      <c r="F34" s="4"/>
      <c r="G34" s="4"/>
    </row>
    <row r="35" spans="1:16" x14ac:dyDescent="0.35">
      <c r="A35" s="7" t="s">
        <v>33</v>
      </c>
      <c r="B35" s="9"/>
      <c r="D35" s="12"/>
      <c r="E35" s="4"/>
      <c r="F35" s="4"/>
      <c r="G35" s="4"/>
    </row>
    <row r="36" spans="1:16" x14ac:dyDescent="0.35">
      <c r="A36" t="s">
        <v>17</v>
      </c>
      <c r="B36" s="10">
        <v>48281</v>
      </c>
      <c r="C36" s="5">
        <v>36575</v>
      </c>
      <c r="D36" s="13">
        <v>50959</v>
      </c>
      <c r="E36" s="6"/>
      <c r="F36" s="4"/>
      <c r="G36" s="4"/>
      <c r="I36" t="s">
        <v>34</v>
      </c>
      <c r="P36" s="5"/>
    </row>
    <row r="37" spans="1:16" x14ac:dyDescent="0.35">
      <c r="A37" t="s">
        <v>19</v>
      </c>
      <c r="B37" s="10">
        <v>3000</v>
      </c>
      <c r="C37" s="5">
        <v>314</v>
      </c>
      <c r="D37" s="13">
        <v>3000</v>
      </c>
      <c r="E37" s="6"/>
      <c r="F37" s="4"/>
      <c r="G37" s="4"/>
      <c r="P37" s="5"/>
    </row>
    <row r="38" spans="1:16" x14ac:dyDescent="0.35">
      <c r="A38" t="s">
        <v>35</v>
      </c>
      <c r="B38" s="10">
        <v>3000</v>
      </c>
      <c r="C38" s="5">
        <v>280</v>
      </c>
      <c r="D38" s="13">
        <v>3000</v>
      </c>
      <c r="E38" s="6"/>
      <c r="F38" s="4"/>
      <c r="G38" s="4"/>
      <c r="P38" s="5"/>
    </row>
    <row r="39" spans="1:16" x14ac:dyDescent="0.35">
      <c r="A39" t="s">
        <v>36</v>
      </c>
      <c r="B39" s="10">
        <v>10000</v>
      </c>
      <c r="C39" s="5">
        <v>1000</v>
      </c>
      <c r="D39" s="13">
        <v>10000</v>
      </c>
      <c r="E39" s="4"/>
      <c r="F39" s="4"/>
      <c r="G39" s="6"/>
      <c r="P39" s="5"/>
    </row>
    <row r="40" spans="1:16" x14ac:dyDescent="0.35">
      <c r="A40" t="s">
        <v>37</v>
      </c>
      <c r="B40" s="10">
        <v>1000</v>
      </c>
      <c r="C40" s="5"/>
      <c r="D40" s="13">
        <v>1000</v>
      </c>
      <c r="E40" s="6"/>
      <c r="F40" s="4"/>
      <c r="G40" s="4"/>
      <c r="P40" s="5"/>
    </row>
    <row r="41" spans="1:16" x14ac:dyDescent="0.35">
      <c r="A41" t="s">
        <v>14</v>
      </c>
      <c r="B41" s="10">
        <f>SUM(B36:B40)</f>
        <v>65281</v>
      </c>
      <c r="C41" s="5">
        <f>SUM(C36:C40)</f>
        <v>38169</v>
      </c>
      <c r="D41" s="13">
        <f>SUM(D36:D40)</f>
        <v>67959</v>
      </c>
      <c r="E41" s="6"/>
      <c r="F41" s="4"/>
      <c r="G41" s="4"/>
      <c r="P41" s="5"/>
    </row>
    <row r="42" spans="1:16" x14ac:dyDescent="0.35">
      <c r="B42" s="9"/>
      <c r="D42" s="12"/>
      <c r="E42" s="4"/>
      <c r="F42" s="4"/>
      <c r="G42" s="4"/>
    </row>
    <row r="43" spans="1:16" x14ac:dyDescent="0.35">
      <c r="A43" s="7" t="s">
        <v>38</v>
      </c>
      <c r="B43" s="9"/>
      <c r="D43" s="12"/>
      <c r="E43" s="4"/>
      <c r="F43" s="4"/>
      <c r="G43" s="4"/>
    </row>
    <row r="44" spans="1:16" x14ac:dyDescent="0.35">
      <c r="A44" t="s">
        <v>17</v>
      </c>
      <c r="B44" s="10">
        <v>39526</v>
      </c>
      <c r="C44" s="5">
        <v>30409</v>
      </c>
      <c r="D44" s="13">
        <v>41887</v>
      </c>
      <c r="E44" s="6"/>
      <c r="F44" s="6"/>
      <c r="G44" s="6"/>
      <c r="I44" t="s">
        <v>39</v>
      </c>
      <c r="P44" s="5"/>
    </row>
    <row r="45" spans="1:16" x14ac:dyDescent="0.35">
      <c r="A45" t="s">
        <v>19</v>
      </c>
      <c r="B45" s="10">
        <v>2000</v>
      </c>
      <c r="C45" s="5">
        <v>988</v>
      </c>
      <c r="D45" s="13">
        <v>2000</v>
      </c>
      <c r="E45" s="6"/>
      <c r="F45" s="6"/>
      <c r="G45" s="4"/>
      <c r="P45" s="5"/>
    </row>
    <row r="46" spans="1:16" x14ac:dyDescent="0.35">
      <c r="A46" t="s">
        <v>40</v>
      </c>
      <c r="B46" s="10">
        <v>34500</v>
      </c>
      <c r="C46" s="5">
        <v>47410</v>
      </c>
      <c r="D46" s="13">
        <v>34500</v>
      </c>
      <c r="E46" s="6"/>
      <c r="F46" s="4"/>
      <c r="G46" s="4"/>
      <c r="P46" s="5"/>
    </row>
    <row r="47" spans="1:16" x14ac:dyDescent="0.35">
      <c r="A47" t="s">
        <v>41</v>
      </c>
      <c r="B47" s="9"/>
      <c r="C47" s="5"/>
      <c r="D47" s="12"/>
      <c r="E47" s="6"/>
      <c r="F47" s="4"/>
      <c r="G47" s="4"/>
      <c r="P47" s="5"/>
    </row>
    <row r="48" spans="1:16" x14ac:dyDescent="0.35">
      <c r="A48" t="s">
        <v>14</v>
      </c>
      <c r="B48" s="10">
        <f>SUM(B44:B46)</f>
        <v>76026</v>
      </c>
      <c r="C48" s="5">
        <f>SUM(C44:C46)</f>
        <v>78807</v>
      </c>
      <c r="D48" s="13">
        <f>SUM(D44:D46)</f>
        <v>78387</v>
      </c>
      <c r="E48" s="6"/>
      <c r="F48" s="4"/>
      <c r="G48" s="4"/>
      <c r="P48" s="5"/>
    </row>
    <row r="49" spans="1:16" x14ac:dyDescent="0.35">
      <c r="B49" s="9"/>
      <c r="D49" s="12"/>
      <c r="E49" s="4"/>
      <c r="F49" s="4"/>
      <c r="G49" s="4"/>
    </row>
    <row r="50" spans="1:16" x14ac:dyDescent="0.35">
      <c r="A50" s="7" t="s">
        <v>42</v>
      </c>
      <c r="B50" s="9"/>
      <c r="D50" s="12"/>
      <c r="E50" s="4"/>
      <c r="F50" s="4"/>
      <c r="G50" s="4"/>
    </row>
    <row r="51" spans="1:16" x14ac:dyDescent="0.35">
      <c r="A51" t="s">
        <v>17</v>
      </c>
      <c r="B51" s="10">
        <v>34631</v>
      </c>
      <c r="C51" s="5">
        <v>28922</v>
      </c>
      <c r="D51" s="13">
        <v>36617</v>
      </c>
      <c r="E51" s="6"/>
      <c r="F51" s="4"/>
      <c r="G51" s="4"/>
      <c r="I51" t="s">
        <v>43</v>
      </c>
      <c r="P51" s="5"/>
    </row>
    <row r="52" spans="1:16" x14ac:dyDescent="0.35">
      <c r="A52" t="s">
        <v>19</v>
      </c>
      <c r="B52" s="10">
        <v>1500</v>
      </c>
      <c r="C52" s="5"/>
      <c r="D52" s="13">
        <v>1500</v>
      </c>
      <c r="E52" s="6"/>
      <c r="F52" s="4"/>
      <c r="G52" s="4"/>
      <c r="P52" s="5"/>
    </row>
    <row r="53" spans="1:16" x14ac:dyDescent="0.35">
      <c r="A53" t="s">
        <v>41</v>
      </c>
      <c r="B53" s="9"/>
      <c r="C53" s="5"/>
      <c r="D53" s="12"/>
      <c r="E53" s="6"/>
      <c r="F53" s="4"/>
      <c r="G53" s="4"/>
      <c r="P53" s="5"/>
    </row>
    <row r="54" spans="1:16" x14ac:dyDescent="0.35">
      <c r="A54" t="s">
        <v>14</v>
      </c>
      <c r="B54" s="10">
        <f>SUM(B51:B53)</f>
        <v>36131</v>
      </c>
      <c r="C54" s="5">
        <f>SUM(C51:C53)</f>
        <v>28922</v>
      </c>
      <c r="D54" s="13">
        <f>SUM(D51:D53)</f>
        <v>38117</v>
      </c>
      <c r="E54" s="6"/>
      <c r="F54" s="4"/>
      <c r="G54" s="4"/>
      <c r="P54" s="5"/>
    </row>
    <row r="55" spans="1:16" x14ac:dyDescent="0.35">
      <c r="B55" s="9"/>
      <c r="D55" s="12"/>
      <c r="E55" s="4"/>
      <c r="F55" s="4"/>
      <c r="G55" s="4"/>
    </row>
    <row r="56" spans="1:16" x14ac:dyDescent="0.35">
      <c r="A56" s="7" t="s">
        <v>44</v>
      </c>
      <c r="B56" s="9"/>
      <c r="D56" s="12"/>
      <c r="E56" s="4"/>
      <c r="F56" s="4"/>
      <c r="G56" s="4"/>
    </row>
    <row r="57" spans="1:16" x14ac:dyDescent="0.35">
      <c r="A57" t="s">
        <v>17</v>
      </c>
      <c r="B57" s="10">
        <v>31962</v>
      </c>
      <c r="C57" s="5">
        <v>25175</v>
      </c>
      <c r="D57" s="13">
        <v>33606</v>
      </c>
      <c r="E57" s="6"/>
      <c r="F57" s="6"/>
      <c r="G57" s="6"/>
      <c r="I57" t="s">
        <v>45</v>
      </c>
      <c r="P57" s="5"/>
    </row>
    <row r="58" spans="1:16" x14ac:dyDescent="0.35">
      <c r="A58" t="s">
        <v>19</v>
      </c>
      <c r="B58" s="10">
        <v>3500</v>
      </c>
      <c r="C58" s="5">
        <v>343</v>
      </c>
      <c r="D58" s="13">
        <v>3500</v>
      </c>
      <c r="E58" s="4"/>
      <c r="F58" s="6"/>
      <c r="G58" s="6"/>
      <c r="P58" s="5"/>
    </row>
    <row r="59" spans="1:16" x14ac:dyDescent="0.35">
      <c r="A59" t="s">
        <v>46</v>
      </c>
      <c r="B59" s="10">
        <v>1500</v>
      </c>
      <c r="C59" s="5">
        <v>60</v>
      </c>
      <c r="D59" s="13">
        <v>1500</v>
      </c>
      <c r="E59" s="6"/>
      <c r="F59" s="4"/>
      <c r="G59" s="4"/>
      <c r="P59" s="5"/>
    </row>
    <row r="60" spans="1:16" x14ac:dyDescent="0.35">
      <c r="A60" t="s">
        <v>47</v>
      </c>
      <c r="B60" s="10">
        <v>5000</v>
      </c>
      <c r="C60" s="5">
        <v>3370</v>
      </c>
      <c r="D60" s="13">
        <v>5000</v>
      </c>
      <c r="E60" s="4"/>
      <c r="F60" s="6"/>
      <c r="G60" s="6"/>
      <c r="P60" s="5"/>
    </row>
    <row r="61" spans="1:16" x14ac:dyDescent="0.35">
      <c r="A61" t="s">
        <v>41</v>
      </c>
      <c r="B61" s="9"/>
      <c r="C61" s="5"/>
      <c r="D61" s="12"/>
      <c r="E61" s="4"/>
      <c r="F61" s="4"/>
      <c r="G61" s="4"/>
      <c r="P61" s="5"/>
    </row>
    <row r="62" spans="1:16" x14ac:dyDescent="0.35">
      <c r="A62" t="s">
        <v>14</v>
      </c>
      <c r="B62" s="10">
        <f>SUM(B57:B61)</f>
        <v>41962</v>
      </c>
      <c r="C62" s="5">
        <f>SUM(C57:C61)</f>
        <v>28948</v>
      </c>
      <c r="D62" s="13">
        <f>SUM(D57:D61)</f>
        <v>43606</v>
      </c>
      <c r="E62" s="4"/>
      <c r="F62" s="6"/>
      <c r="G62" s="4"/>
      <c r="P62" s="5"/>
    </row>
    <row r="63" spans="1:16" x14ac:dyDescent="0.35">
      <c r="B63" s="9"/>
      <c r="D63" s="12"/>
      <c r="E63" s="4"/>
      <c r="F63" s="4"/>
      <c r="G63" s="4"/>
    </row>
    <row r="64" spans="1:16" x14ac:dyDescent="0.35">
      <c r="A64" s="7" t="s">
        <v>48</v>
      </c>
      <c r="B64" s="9"/>
      <c r="D64" s="12"/>
      <c r="E64" s="4"/>
      <c r="F64" s="4"/>
      <c r="G64" s="4"/>
    </row>
    <row r="65" spans="1:16" x14ac:dyDescent="0.35">
      <c r="A65" t="s">
        <v>17</v>
      </c>
      <c r="B65" s="10">
        <v>41507</v>
      </c>
      <c r="C65" s="5">
        <v>31922</v>
      </c>
      <c r="D65" s="13">
        <v>42307</v>
      </c>
      <c r="E65" s="4"/>
      <c r="F65" s="6"/>
      <c r="G65" s="6"/>
      <c r="I65" t="s">
        <v>49</v>
      </c>
      <c r="P65" s="5"/>
    </row>
    <row r="66" spans="1:16" x14ac:dyDescent="0.35">
      <c r="A66" t="s">
        <v>19</v>
      </c>
      <c r="B66" s="10">
        <v>2500</v>
      </c>
      <c r="C66" s="5">
        <v>280</v>
      </c>
      <c r="D66" s="13">
        <v>2500</v>
      </c>
      <c r="E66" s="4"/>
      <c r="F66" s="6"/>
      <c r="G66" s="4"/>
      <c r="P66" s="5"/>
    </row>
    <row r="67" spans="1:16" x14ac:dyDescent="0.35">
      <c r="A67" t="s">
        <v>46</v>
      </c>
      <c r="B67" s="10">
        <v>1500</v>
      </c>
      <c r="C67" s="5"/>
      <c r="D67" s="13">
        <v>1500</v>
      </c>
      <c r="E67" s="6"/>
      <c r="F67" s="4"/>
      <c r="G67" s="4"/>
      <c r="P67" s="5"/>
    </row>
    <row r="68" spans="1:16" x14ac:dyDescent="0.35">
      <c r="A68" t="s">
        <v>50</v>
      </c>
      <c r="B68" s="10">
        <v>5000</v>
      </c>
      <c r="C68" s="5"/>
      <c r="D68" s="13">
        <v>5000</v>
      </c>
      <c r="E68" s="4"/>
      <c r="F68" s="4"/>
      <c r="G68" s="6"/>
      <c r="P68" s="5"/>
    </row>
    <row r="69" spans="1:16" x14ac:dyDescent="0.35">
      <c r="A69" t="s">
        <v>41</v>
      </c>
      <c r="B69" s="9"/>
      <c r="C69" s="5"/>
      <c r="D69" s="12"/>
      <c r="E69" s="4"/>
      <c r="F69" s="4"/>
      <c r="G69" s="4"/>
      <c r="P69" s="5"/>
    </row>
    <row r="70" spans="1:16" x14ac:dyDescent="0.35">
      <c r="A70" t="s">
        <v>14</v>
      </c>
      <c r="B70" s="10">
        <f>SUM(B65:B69)</f>
        <v>50507</v>
      </c>
      <c r="C70" s="5">
        <f>SUM(C65:C69)</f>
        <v>32202</v>
      </c>
      <c r="D70" s="13">
        <f>SUM(D65:D69)</f>
        <v>51307</v>
      </c>
      <c r="E70" s="4"/>
      <c r="F70" s="6"/>
      <c r="G70" s="4"/>
      <c r="P70" s="5"/>
    </row>
    <row r="71" spans="1:16" x14ac:dyDescent="0.35">
      <c r="B71" s="9"/>
      <c r="D71" s="12"/>
      <c r="E71" s="4"/>
      <c r="F71" s="4"/>
      <c r="G71" s="4"/>
    </row>
    <row r="72" spans="1:16" x14ac:dyDescent="0.35">
      <c r="A72" s="7" t="s">
        <v>51</v>
      </c>
      <c r="B72" s="9"/>
      <c r="D72" s="12"/>
      <c r="E72" s="4"/>
      <c r="F72" s="4"/>
      <c r="G72" s="4"/>
    </row>
    <row r="73" spans="1:16" x14ac:dyDescent="0.35">
      <c r="A73" t="s">
        <v>41</v>
      </c>
      <c r="B73" s="9"/>
      <c r="C73" s="5"/>
      <c r="D73" s="12"/>
      <c r="E73" s="4"/>
      <c r="F73" s="4"/>
      <c r="G73" s="4"/>
      <c r="P73" s="5"/>
    </row>
    <row r="74" spans="1:16" x14ac:dyDescent="0.35">
      <c r="B74" s="9"/>
      <c r="D74" s="12"/>
      <c r="E74" s="4"/>
      <c r="F74" s="4"/>
      <c r="G74" s="4"/>
    </row>
    <row r="75" spans="1:16" x14ac:dyDescent="0.35">
      <c r="B75" s="9"/>
      <c r="D75" s="12"/>
      <c r="E75" s="4"/>
      <c r="F75" s="4"/>
      <c r="G75" s="4"/>
    </row>
    <row r="76" spans="1:16" x14ac:dyDescent="0.35">
      <c r="A76" s="7" t="s">
        <v>52</v>
      </c>
      <c r="B76" s="9"/>
      <c r="D76" s="12"/>
      <c r="E76" s="4"/>
      <c r="F76" s="4"/>
      <c r="G76" s="4"/>
    </row>
    <row r="77" spans="1:16" x14ac:dyDescent="0.35">
      <c r="A77" t="s">
        <v>17</v>
      </c>
      <c r="B77" s="10">
        <v>17803</v>
      </c>
      <c r="C77" s="5">
        <v>14050</v>
      </c>
      <c r="D77" s="13">
        <v>18892</v>
      </c>
      <c r="E77" s="4"/>
      <c r="F77" s="6"/>
      <c r="G77" s="6"/>
      <c r="I77" t="s">
        <v>53</v>
      </c>
      <c r="P77" s="5"/>
    </row>
    <row r="78" spans="1:16" x14ac:dyDescent="0.35">
      <c r="A78" t="s">
        <v>19</v>
      </c>
      <c r="B78" s="10">
        <v>2000</v>
      </c>
      <c r="C78" s="5">
        <v>29</v>
      </c>
      <c r="D78" s="13">
        <v>2000</v>
      </c>
      <c r="E78" s="4"/>
      <c r="F78" s="4"/>
      <c r="G78" s="6"/>
      <c r="P78" s="5"/>
    </row>
    <row r="79" spans="1:16" x14ac:dyDescent="0.35">
      <c r="A79" t="s">
        <v>54</v>
      </c>
      <c r="B79" s="9">
        <v>500</v>
      </c>
      <c r="C79" s="5"/>
      <c r="D79" s="12">
        <v>500</v>
      </c>
      <c r="E79" s="4"/>
      <c r="F79" s="4"/>
      <c r="G79" s="6"/>
      <c r="P79" s="5"/>
    </row>
    <row r="80" spans="1:16" x14ac:dyDescent="0.35">
      <c r="A80" t="s">
        <v>14</v>
      </c>
      <c r="B80" s="10">
        <f>SUM(B77:B79)</f>
        <v>20303</v>
      </c>
      <c r="C80" s="5">
        <f>SUM(C77:C79)</f>
        <v>14079</v>
      </c>
      <c r="D80" s="13">
        <f>SUM(D77:D79)</f>
        <v>21392</v>
      </c>
      <c r="E80" s="4"/>
      <c r="F80" s="4"/>
      <c r="G80" s="4"/>
      <c r="P80" s="5"/>
    </row>
    <row r="81" spans="1:16" x14ac:dyDescent="0.35">
      <c r="B81" s="9"/>
      <c r="D81" s="12"/>
      <c r="E81" s="4"/>
      <c r="F81" s="4"/>
      <c r="G81" s="4"/>
    </row>
    <row r="82" spans="1:16" x14ac:dyDescent="0.35">
      <c r="A82" s="7" t="s">
        <v>55</v>
      </c>
      <c r="B82" s="9"/>
      <c r="C82">
        <v>92</v>
      </c>
      <c r="D82" s="12"/>
    </row>
    <row r="83" spans="1:16" x14ac:dyDescent="0.35">
      <c r="B83" s="9"/>
      <c r="D83" s="12"/>
    </row>
    <row r="84" spans="1:16" x14ac:dyDescent="0.35">
      <c r="A84" s="7" t="s">
        <v>56</v>
      </c>
      <c r="B84" s="9"/>
      <c r="D84" s="12"/>
      <c r="E84" s="4"/>
      <c r="F84" s="4"/>
      <c r="G84" s="4"/>
    </row>
    <row r="85" spans="1:16" x14ac:dyDescent="0.35">
      <c r="A85" t="s">
        <v>57</v>
      </c>
      <c r="B85" s="10">
        <v>40000</v>
      </c>
      <c r="C85" s="5">
        <v>20270</v>
      </c>
      <c r="D85" s="13">
        <v>40000</v>
      </c>
      <c r="E85" s="6"/>
      <c r="F85" s="4"/>
      <c r="G85" s="4"/>
      <c r="P85" s="5"/>
    </row>
    <row r="86" spans="1:16" x14ac:dyDescent="0.35">
      <c r="A86" t="s">
        <v>58</v>
      </c>
      <c r="B86" s="10">
        <v>25000</v>
      </c>
      <c r="C86" s="5">
        <v>18799</v>
      </c>
      <c r="D86" s="13">
        <v>25000</v>
      </c>
      <c r="E86" s="6"/>
      <c r="F86" s="4"/>
      <c r="G86" s="4"/>
      <c r="P86" s="5"/>
    </row>
    <row r="87" spans="1:16" x14ac:dyDescent="0.35">
      <c r="A87" t="s">
        <v>14</v>
      </c>
      <c r="B87" s="10">
        <f>SUM(B85:B86)</f>
        <v>65000</v>
      </c>
      <c r="C87" s="5">
        <f>SUM(C85:C86)</f>
        <v>39069</v>
      </c>
      <c r="D87" s="13">
        <f>SUM(D85:D86)</f>
        <v>65000</v>
      </c>
      <c r="E87" s="6"/>
      <c r="F87" s="4"/>
      <c r="G87" s="4"/>
      <c r="P87" s="5"/>
    </row>
    <row r="88" spans="1:16" x14ac:dyDescent="0.35">
      <c r="B88" s="9"/>
      <c r="D88" s="12"/>
      <c r="E88" s="4"/>
      <c r="F88" s="4"/>
      <c r="G88" s="4"/>
    </row>
    <row r="89" spans="1:16" x14ac:dyDescent="0.35">
      <c r="A89" s="7" t="s">
        <v>59</v>
      </c>
      <c r="B89" s="10">
        <v>12500</v>
      </c>
      <c r="C89" s="5">
        <v>8132</v>
      </c>
      <c r="D89" s="13">
        <v>12500</v>
      </c>
      <c r="E89" s="6"/>
      <c r="F89" s="4"/>
      <c r="G89" s="4"/>
      <c r="P89" s="5"/>
    </row>
    <row r="90" spans="1:16" x14ac:dyDescent="0.35">
      <c r="A90" t="s">
        <v>14</v>
      </c>
      <c r="B90" s="9"/>
      <c r="D90" s="12"/>
      <c r="E90" s="4"/>
      <c r="F90" s="4"/>
      <c r="G90" s="4"/>
      <c r="I90" s="5"/>
    </row>
    <row r="91" spans="1:16" x14ac:dyDescent="0.35">
      <c r="B91" s="9"/>
      <c r="D91" s="12"/>
      <c r="E91" s="4"/>
      <c r="F91" s="6"/>
      <c r="G91" s="4"/>
    </row>
    <row r="92" spans="1:16" x14ac:dyDescent="0.35">
      <c r="A92" s="7" t="s">
        <v>60</v>
      </c>
      <c r="B92" s="10">
        <v>135000</v>
      </c>
      <c r="C92" s="5">
        <v>101250</v>
      </c>
      <c r="D92" s="13">
        <v>135000</v>
      </c>
      <c r="E92" s="4"/>
      <c r="F92" s="6"/>
      <c r="G92" s="6"/>
      <c r="P92" s="7"/>
    </row>
    <row r="93" spans="1:16" x14ac:dyDescent="0.35">
      <c r="B93" s="9"/>
      <c r="D93" s="12"/>
      <c r="E93" s="4"/>
      <c r="F93" s="4"/>
      <c r="G93" s="4"/>
    </row>
    <row r="94" spans="1:16" x14ac:dyDescent="0.35">
      <c r="B94" s="9"/>
      <c r="D94" s="12"/>
      <c r="E94" s="4"/>
      <c r="F94" s="4"/>
      <c r="G94" s="4"/>
    </row>
    <row r="95" spans="1:16" x14ac:dyDescent="0.35">
      <c r="A95" t="s">
        <v>14</v>
      </c>
      <c r="B95" s="10">
        <f>B26+B33+B41+B48+B54+B62+B70+B80+B87+B89+B92</f>
        <v>867702</v>
      </c>
      <c r="C95" s="5">
        <f>C26+C33+C41+C48+C54+C62+C70+C73+C80+C82+C87+C89+C92</f>
        <v>604608</v>
      </c>
      <c r="D95" s="13">
        <f>D26+D33+D41+D48+D54+D62+D70+D80+D87+D89+D92</f>
        <v>884319</v>
      </c>
      <c r="E95" s="4"/>
      <c r="F95" s="4"/>
      <c r="G95" s="4"/>
    </row>
    <row r="96" spans="1:16" x14ac:dyDescent="0.35">
      <c r="B96" s="9"/>
      <c r="D96" s="12"/>
      <c r="E96" s="4"/>
      <c r="F96" s="4"/>
      <c r="G96" s="4"/>
    </row>
    <row r="97" spans="1:4" x14ac:dyDescent="0.35">
      <c r="A97" t="s">
        <v>61</v>
      </c>
      <c r="B97" s="10">
        <f>B12-B95</f>
        <v>-50402</v>
      </c>
      <c r="C97" s="5">
        <f>C12-C95</f>
        <v>105388</v>
      </c>
      <c r="D97" s="13">
        <f>D12-D95</f>
        <v>-41031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C WOW" ma:contentTypeID="0x0101007F0447A8E6C16F40A99E2D6A3630B0682D0098BFFD407BE9B645AEFF76576F5A3860" ma:contentTypeVersion="4" ma:contentTypeDescription="" ma:contentTypeScope="" ma:versionID="469158867bb2b9a71ac4e5b7bb6515fa">
  <xsd:schema xmlns:xsd="http://www.w3.org/2001/XMLSchema" xmlns:xs="http://www.w3.org/2001/XMLSchema" xmlns:p="http://schemas.microsoft.com/office/2006/metadata/properties" xmlns:ns1="http://schemas.microsoft.com/sharepoint/v3" xmlns:ns2="eb6d8c5d-5b31-4807-8756-a31b61bec20d" targetNamespace="http://schemas.microsoft.com/office/2006/metadata/properties" ma:root="true" ma:fieldsID="6d5561b969dc7985405966d805db532d" ns1:_="" ns2:_="">
    <xsd:import namespace="http://schemas.microsoft.com/sharepoint/v3"/>
    <xsd:import namespace="eb6d8c5d-5b31-4807-8756-a31b61bec20d"/>
    <xsd:element name="properties">
      <xsd:complexType>
        <xsd:sequence>
          <xsd:element name="documentManagement">
            <xsd:complexType>
              <xsd:all>
                <xsd:element ref="ns2:i6f2cb5525bb4939af72cb97a4f89ecd" minOccurs="0"/>
                <xsd:element ref="ns2:TaxCatchAll" minOccurs="0"/>
                <xsd:element ref="ns2:TaxCatchAllLabel" minOccurs="0"/>
                <xsd:element ref="ns2:uccTrueDocumentDate" minOccurs="0"/>
                <xsd:element ref="ns2:m878ec015a4f4b73a9ca52baf1f7d80f" minOccurs="0"/>
                <xsd:element ref="ns2:e7a2213cd6994bb591e363ef1cc0e9f0" minOccurs="0"/>
                <xsd:element ref="ns2:LegacyPath" minOccurs="0"/>
                <xsd:element ref="ns2:Assigned_x0020_Mtg" minOccurs="0"/>
                <xsd:element ref="ns2:Region" minOccurs="0"/>
                <xsd:element ref="ns1:RoutingRuleDescription" minOccurs="0"/>
                <xsd:element ref="ns2:Modified_x0020_By1" minOccurs="0"/>
                <xsd:element ref="ns2:Checked_x0020_Out_x0020_To" minOccurs="0"/>
                <xsd:element ref="ns2:j67bc688373c4b44bb20244ce0a36ecf" minOccurs="0"/>
                <xsd:element ref="ns2:p126a1a571b240d8902bec5f6cd463a3" minOccurs="0"/>
                <xsd:element ref="ns2:jfa3a8bbdf0a4e6a859275c3d5cc9028" minOccurs="0"/>
                <xsd:element ref="ns2:g95fd23594d2453fbcecf8b3832d3a1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0" nillable="true" ma:displayName="WOW 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6d8c5d-5b31-4807-8756-a31b61bec20d" elementFormDefault="qualified">
    <xsd:import namespace="http://schemas.microsoft.com/office/2006/documentManagement/types"/>
    <xsd:import namespace="http://schemas.microsoft.com/office/infopath/2007/PartnerControls"/>
    <xsd:element name="i6f2cb5525bb4939af72cb97a4f89ecd" ma:index="8" nillable="true" ma:taxonomy="true" ma:internalName="i6f2cb5525bb4939af72cb97a4f89ecd" ma:taxonomyFieldName="uccDocumentType" ma:displayName="Document Type" ma:readOnly="false" ma:default="" ma:fieldId="{26f2cb55-25bb-4939-af72-cb97a4f89ecd}" ma:sspId="3c940ca1-5ff5-4c12-9ecd-e33ede4a829f" ma:termSetId="c0b74db9-4df9-4803-aeb2-c71138ab57a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91692c8-fa4c-4ff7-8ba4-c3636676f78a}" ma:internalName="TaxCatchAll" ma:showField="CatchAllData" ma:web="7a7f94b3-8660-4a74-a407-0259b0fe5f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91692c8-fa4c-4ff7-8ba4-c3636676f78a}" ma:internalName="TaxCatchAllLabel" ma:readOnly="true" ma:showField="CatchAllDataLabel" ma:web="7a7f94b3-8660-4a74-a407-0259b0fe5f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uccTrueDocumentDate" ma:index="12" nillable="true" ma:displayName="True Document Date" ma:default="[today]" ma:format="DateOnly" ma:internalName="uccTrueDocumentDate" ma:readOnly="false">
      <xsd:simpleType>
        <xsd:restriction base="dms:DateTime"/>
      </xsd:simpleType>
    </xsd:element>
    <xsd:element name="m878ec015a4f4b73a9ca52baf1f7d80f" ma:index="13" nillable="true" ma:taxonomy="true" ma:internalName="m878ec015a4f4b73a9ca52baf1f7d80f" ma:taxonomyFieldName="UCCMonth" ma:displayName="Month" ma:default="" ma:fieldId="{6878ec01-5a4f-4b73-a9ca-52baf1f7d80f}" ma:sspId="3c940ca1-5ff5-4c12-9ecd-e33ede4a829f" ma:termSetId="0dff0584-8c17-46e1-9d32-d2a5e66cb53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7a2213cd6994bb591e363ef1cc0e9f0" ma:index="15" nillable="true" ma:taxonomy="true" ma:internalName="e7a2213cd6994bb591e363ef1cc0e9f0" ma:taxonomyFieldName="UCCYear" ma:displayName="Year" ma:default="" ma:fieldId="{e7a2213c-d699-4bb5-91e3-63ef1cc0e9f0}" ma:sspId="3c940ca1-5ff5-4c12-9ecd-e33ede4a829f" ma:termSetId="33d969ce-414b-4f34-87d3-9ff51fae1d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egacyPath" ma:index="17" nillable="true" ma:displayName="Legacy Path" ma:internalName="LegacyPath">
      <xsd:simpleType>
        <xsd:restriction base="dms:Note">
          <xsd:maxLength value="255"/>
        </xsd:restriction>
      </xsd:simpleType>
    </xsd:element>
    <xsd:element name="Assigned_x0020_Mtg" ma:index="18" nillable="true" ma:displayName="WOW Assigned Mtg" ma:format="DateOnly" ma:internalName="Assigned_x0020_Mtg">
      <xsd:simpleType>
        <xsd:restriction base="dms:DateTime"/>
      </xsd:simpleType>
    </xsd:element>
    <xsd:element name="Region" ma:index="19" nillable="true" ma:displayName="WOW Region" ma:format="Dropdown" ma:internalName="Region">
      <xsd:simpleType>
        <xsd:restriction base="dms:Choice">
          <xsd:enumeration value="choicesPlaceholder1"/>
          <xsd:enumeration value="choicesPlaceholder2"/>
          <xsd:enumeration value="choicesPlaceholder3"/>
        </xsd:restriction>
      </xsd:simpleType>
    </xsd:element>
    <xsd:element name="Modified_x0020_By1" ma:index="21" nillable="true" ma:displayName="WOW Modified By" ma:list="UserInfo" ma:internalName="Modified_x0020_By1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hecked_x0020_Out_x0020_To" ma:index="22" nillable="true" ma:displayName="WOW 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j67bc688373c4b44bb20244ce0a36ecf" ma:index="23" nillable="true" ma:taxonomy="true" ma:internalName="j67bc688373c4b44bb20244ce0a36ecf" ma:taxonomyFieldName="Topic" ma:displayName="WOW Topic" ma:fieldId="{367bc688-373c-4b44-bb20-244ce0a36ecf}" ma:sspId="3c940ca1-5ff5-4c12-9ecd-e33ede4a829f" ma:termSetId="4964c1de-57ad-438d-91e2-783163f848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126a1a571b240d8902bec5f6cd463a3" ma:index="25" nillable="true" ma:taxonomy="true" ma:internalName="p126a1a571b240d8902bec5f6cd463a3" ma:taxonomyFieldName="WOW_x0020_Area_x0020_of_x0020_Work" ma:displayName="WOW Area of Work" ma:default="" ma:fieldId="{9126a1a5-71b2-40d8-902b-ec5f6cd463a3}" ma:taxonomyMulti="true" ma:sspId="3c940ca1-5ff5-4c12-9ecd-e33ede4a829f" ma:termSetId="e7ce82ea-0f8d-47d5-986b-a0653fd3f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fa3a8bbdf0a4e6a859275c3d5cc9028" ma:index="27" nillable="true" ma:taxonomy="true" ma:internalName="jfa3a8bbdf0a4e6a859275c3d5cc9028" ma:taxonomyFieldName="WOW_x0020_CoF" ma:displayName="WOW CoF" ma:default="" ma:fieldId="{3fa3a8bb-df0a-4e6a-8592-75c3d5cc9028}" ma:sspId="3c940ca1-5ff5-4c12-9ecd-e33ede4a829f" ma:termSetId="302d280d-ba7e-4466-849b-9d05ce331b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5fd23594d2453fbcecf8b3832d3a17" ma:index="29" nillable="true" ma:taxonomy="true" ma:internalName="g95fd23594d2453fbcecf8b3832d3a17" ma:taxonomyFieldName="WOW_x0020_Pastoral_x0020_charge" ma:displayName="WOW Pastoral charge" ma:default="" ma:fieldId="{095fd235-94d2-453f-bcec-f8b3832d3a17}" ma:sspId="3c940ca1-5ff5-4c12-9ecd-e33ede4a829f" ma:termSetId="302d280d-ba7e-4466-849b-9d05ce331bf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3c940ca1-5ff5-4c12-9ecd-e33ede4a829f" ContentTypeId="0x0101007F0447A8E6C16F40A99E2D6A3630B0682D" PreviousValue="false" LastSyncTimeStamp="2024-09-11T17:58:01.24Z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ccTrueDocumentDate xmlns="eb6d8c5d-5b31-4807-8756-a31b61bec20d">2024-10-15T13:19:35+00:00</uccTrueDocumentDate>
    <Region xmlns="eb6d8c5d-5b31-4807-8756-a31b61bec20d" xsi:nil="true"/>
    <TaxCatchAll xmlns="eb6d8c5d-5b31-4807-8756-a31b61bec20d">
      <Value>248</Value>
      <Value>28</Value>
    </TaxCatchAll>
    <Assigned_x0020_Mtg xmlns="eb6d8c5d-5b31-4807-8756-a31b61bec20d">2024-10-16T04:00:00+00:00</Assigned_x0020_Mtg>
    <Modified_x0020_By1 xmlns="eb6d8c5d-5b31-4807-8756-a31b61bec20d">
      <UserInfo>
        <DisplayName/>
        <AccountId xsi:nil="true"/>
        <AccountType/>
      </UserInfo>
    </Modified_x0020_By1>
    <LegacyPath xmlns="eb6d8c5d-5b31-4807-8756-a31b61bec20d" xsi:nil="true"/>
    <RoutingRuleDescription xmlns="http://schemas.microsoft.com/sharepoint/v3" xsi:nil="true"/>
    <m878ec015a4f4b73a9ca52baf1f7d80f xmlns="eb6d8c5d-5b31-4807-8756-a31b61bec20d">
      <Terms xmlns="http://schemas.microsoft.com/office/infopath/2007/PartnerControls">
        <TermInfo xmlns="http://schemas.microsoft.com/office/infopath/2007/PartnerControls">
          <TermName xmlns="http://schemas.microsoft.com/office/infopath/2007/PartnerControls">10 - October</TermName>
          <TermId xmlns="http://schemas.microsoft.com/office/infopath/2007/PartnerControls">95200220-0242-4217-ae20-053bb914fa96</TermId>
        </TermInfo>
      </Terms>
    </m878ec015a4f4b73a9ca52baf1f7d80f>
    <jfa3a8bbdf0a4e6a859275c3d5cc9028 xmlns="eb6d8c5d-5b31-4807-8756-a31b61bec20d">
      <Terms xmlns="http://schemas.microsoft.com/office/infopath/2007/PartnerControls"/>
    </jfa3a8bbdf0a4e6a859275c3d5cc9028>
    <e7a2213cd6994bb591e363ef1cc0e9f0 xmlns="eb6d8c5d-5b31-4807-8756-a31b61bec20d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</TermName>
          <TermId xmlns="http://schemas.microsoft.com/office/infopath/2007/PartnerControls">ed73f70e-f4f4-4aff-9aff-f7767e3ce38b</TermId>
        </TermInfo>
      </Terms>
    </e7a2213cd6994bb591e363ef1cc0e9f0>
    <i6f2cb5525bb4939af72cb97a4f89ecd xmlns="eb6d8c5d-5b31-4807-8756-a31b61bec20d">
      <Terms xmlns="http://schemas.microsoft.com/office/infopath/2007/PartnerControls"/>
    </i6f2cb5525bb4939af72cb97a4f89ecd>
    <p126a1a571b240d8902bec5f6cd463a3 xmlns="eb6d8c5d-5b31-4807-8756-a31b61bec20d">
      <Terms xmlns="http://schemas.microsoft.com/office/infopath/2007/PartnerControls"/>
    </p126a1a571b240d8902bec5f6cd463a3>
    <g95fd23594d2453fbcecf8b3832d3a17 xmlns="eb6d8c5d-5b31-4807-8756-a31b61bec20d">
      <Terms xmlns="http://schemas.microsoft.com/office/infopath/2007/PartnerControls"/>
    </g95fd23594d2453fbcecf8b3832d3a17>
    <j67bc688373c4b44bb20244ce0a36ecf xmlns="eb6d8c5d-5b31-4807-8756-a31b61bec20d">
      <Terms xmlns="http://schemas.microsoft.com/office/infopath/2007/PartnerControls"/>
    </j67bc688373c4b44bb20244ce0a36ecf>
    <Checked_x0020_Out_x0020_To xmlns="eb6d8c5d-5b31-4807-8756-a31b61bec20d">
      <UserInfo>
        <DisplayName/>
        <AccountId xsi:nil="true"/>
        <AccountType/>
      </UserInfo>
    </Checked_x0020_Out_x0020_To>
  </documentManagement>
</p:properties>
</file>

<file path=customXml/itemProps1.xml><?xml version="1.0" encoding="utf-8"?>
<ds:datastoreItem xmlns:ds="http://schemas.openxmlformats.org/officeDocument/2006/customXml" ds:itemID="{9E84E4F7-FF6B-400A-80FE-DE9CA88037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946A1D-BE87-4D13-BF0B-4CE7221795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6d8c5d-5b31-4807-8756-a31b61bec2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6A2284-F641-4985-B4E7-69038C5960C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84018F0-D775-4CAF-BCD7-C1EE0533D738}">
  <ds:schemaRefs>
    <ds:schemaRef ds:uri="http://schemas.microsoft.com/office/2006/metadata/properties"/>
    <ds:schemaRef ds:uri="http://schemas.microsoft.com/office/infopath/2007/PartnerControls"/>
    <ds:schemaRef ds:uri="eb6d8c5d-5b31-4807-8756-a31b61bec20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Stadelbauer-Sampa, Cheryl-Ann</dc:creator>
  <cp:keywords/>
  <dc:description/>
  <cp:lastModifiedBy>Mark Laird</cp:lastModifiedBy>
  <cp:revision/>
  <dcterms:created xsi:type="dcterms:W3CDTF">2022-11-04T12:21:04Z</dcterms:created>
  <dcterms:modified xsi:type="dcterms:W3CDTF">2024-11-06T14:48:51Z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0x0101007F0447A8E6C16F40A99E2D6A3630B0682D0098BFFD407BE9B645AEFF76576F5A3860</vt:lpwstr>
  </property>
  <property fmtid="{D5CDD505-2E9C-101B-9397-08002B2CF9AE}" pid="3" name="Modified By1">
    <vt:lpwstr/>
  </property>
  <property fmtid="{D5CDD505-2E9C-101B-9397-08002B2CF9AE}" pid="4" name="Checked Out To">
    <vt:lpwstr/>
  </property>
  <property fmtid="{D5CDD505-2E9C-101B-9397-08002B2CF9AE}" pid="5" name="CoF0">
    <vt:lpwstr/>
  </property>
  <property fmtid="{D5CDD505-2E9C-101B-9397-08002B2CF9AE}" pid="6" name="UCCMonth">
    <vt:lpwstr>28;#10 - October|95200220-0242-4217-ae20-053bb914fa96</vt:lpwstr>
  </property>
  <property fmtid="{D5CDD505-2E9C-101B-9397-08002B2CF9AE}" pid="7" name="Topic">
    <vt:lpwstr/>
  </property>
  <property fmtid="{D5CDD505-2E9C-101B-9397-08002B2CF9AE}" pid="8" name="uccDocumentType">
    <vt:lpwstr/>
  </property>
  <property fmtid="{D5CDD505-2E9C-101B-9397-08002B2CF9AE}" pid="9" name="MediaServiceImageTags">
    <vt:lpwstr/>
  </property>
  <property fmtid="{D5CDD505-2E9C-101B-9397-08002B2CF9AE}" pid="10" name="Meeting Start Date">
    <vt:filetime>2024-10-16T04:00:00Z</vt:filetime>
  </property>
  <property fmtid="{D5CDD505-2E9C-101B-9397-08002B2CF9AE}" pid="11" name="UCCYear">
    <vt:lpwstr>248;#2024|ed73f70e-f4f4-4aff-9aff-f7767e3ce38b</vt:lpwstr>
  </property>
  <property fmtid="{D5CDD505-2E9C-101B-9397-08002B2CF9AE}" pid="12" name="WOW Area of Work">
    <vt:lpwstr/>
  </property>
  <property fmtid="{D5CDD505-2E9C-101B-9397-08002B2CF9AE}" pid="13" name="WOW Pastoral charge">
    <vt:lpwstr/>
  </property>
  <property fmtid="{D5CDD505-2E9C-101B-9397-08002B2CF9AE}" pid="14" name="CoF">
    <vt:lpwstr/>
  </property>
  <property fmtid="{D5CDD505-2E9C-101B-9397-08002B2CF9AE}" pid="15" name="Area of Work">
    <vt:lpwstr/>
  </property>
  <property fmtid="{D5CDD505-2E9C-101B-9397-08002B2CF9AE}" pid="16" name="n9e930e82c444989b3ce07b3a1b02f0c">
    <vt:lpwstr/>
  </property>
  <property fmtid="{D5CDD505-2E9C-101B-9397-08002B2CF9AE}" pid="17" name="Pastoral Charge">
    <vt:lpwstr/>
  </property>
  <property fmtid="{D5CDD505-2E9C-101B-9397-08002B2CF9AE}" pid="18" name="obf6689c7db74dffadd621049dc1c1d2">
    <vt:lpwstr/>
  </property>
  <property fmtid="{D5CDD505-2E9C-101B-9397-08002B2CF9AE}" pid="19" name="Pastoral_x0020_Charge0">
    <vt:lpwstr/>
  </property>
  <property fmtid="{D5CDD505-2E9C-101B-9397-08002B2CF9AE}" pid="20" name="Area_x0020_of_x0020_Work0">
    <vt:lpwstr/>
  </property>
  <property fmtid="{D5CDD505-2E9C-101B-9397-08002B2CF9AE}" pid="21" name="lcf76f155ced4ddcb4097134ff3c332f">
    <vt:lpwstr/>
  </property>
  <property fmtid="{D5CDD505-2E9C-101B-9397-08002B2CF9AE}" pid="22" name="WOW CoF">
    <vt:lpwstr/>
  </property>
  <property fmtid="{D5CDD505-2E9C-101B-9397-08002B2CF9AE}" pid="23" name="m2c211233a4b4765aaca5fce54bf51e3">
    <vt:lpwstr/>
  </property>
  <property fmtid="{D5CDD505-2E9C-101B-9397-08002B2CF9AE}" pid="24" name="Pastoral Charge0">
    <vt:lpwstr/>
  </property>
  <property fmtid="{D5CDD505-2E9C-101B-9397-08002B2CF9AE}" pid="25" name="Area of Work0">
    <vt:lpwstr/>
  </property>
  <property fmtid="{D5CDD505-2E9C-101B-9397-08002B2CF9AE}" pid="26" name="e42d70af7037401bbb99a1fffeca5d56">
    <vt:lpwstr/>
  </property>
  <property fmtid="{D5CDD505-2E9C-101B-9397-08002B2CF9AE}" pid="27" name="k507c99947674417b2d6aa4d0421a828">
    <vt:lpwstr/>
  </property>
  <property fmtid="{D5CDD505-2E9C-101B-9397-08002B2CF9AE}" pid="28" name="WOW_x0020_Pastoral_x0020_charge">
    <vt:lpwstr/>
  </property>
  <property fmtid="{D5CDD505-2E9C-101B-9397-08002B2CF9AE}" pid="29" name="Pastoral_x0020_Charge">
    <vt:lpwstr/>
  </property>
  <property fmtid="{D5CDD505-2E9C-101B-9397-08002B2CF9AE}" pid="30" name="WOW_x0020_CoF">
    <vt:lpwstr/>
  </property>
  <property fmtid="{D5CDD505-2E9C-101B-9397-08002B2CF9AE}" pid="31" name="j143ca6ef803433480f1fa6ec1042384">
    <vt:lpwstr/>
  </property>
  <property fmtid="{D5CDD505-2E9C-101B-9397-08002B2CF9AE}" pid="32" name="Area_x0020_of_x0020_Work">
    <vt:lpwstr/>
  </property>
  <property fmtid="{D5CDD505-2E9C-101B-9397-08002B2CF9AE}" pid="33" name="WOW_x0020_Area_x0020_of_x0020_Work">
    <vt:lpwstr/>
  </property>
</Properties>
</file>